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20490" windowHeight="8370"/>
  </bookViews>
  <sheets>
    <sheet name="成绩汇总及总排名（挂网）" sheetId="6" r:id="rId1"/>
  </sheets>
  <definedNames>
    <definedName name="_xlnm.Print_Titles" localSheetId="0">'成绩汇总及总排名（挂网）'!$3:$3</definedName>
  </definedNames>
  <calcPr calcId="124519"/>
</workbook>
</file>

<file path=xl/calcChain.xml><?xml version="1.0" encoding="utf-8"?>
<calcChain xmlns="http://schemas.openxmlformats.org/spreadsheetml/2006/main">
  <c r="I40" i="6"/>
  <c r="I44"/>
  <c r="G44"/>
  <c r="J44" s="1"/>
  <c r="I42"/>
  <c r="G42"/>
  <c r="I43"/>
  <c r="G43"/>
  <c r="G40"/>
  <c r="J40" s="1"/>
  <c r="I38"/>
  <c r="G38"/>
  <c r="J38" s="1"/>
  <c r="I39"/>
  <c r="G39"/>
  <c r="I35"/>
  <c r="G35"/>
  <c r="I33"/>
  <c r="G33"/>
  <c r="I34"/>
  <c r="G34"/>
  <c r="I32"/>
  <c r="G32"/>
  <c r="I36"/>
  <c r="G36"/>
  <c r="I30"/>
  <c r="G30"/>
  <c r="I31"/>
  <c r="G31"/>
  <c r="I29"/>
  <c r="G29"/>
  <c r="I27"/>
  <c r="G27"/>
  <c r="J27" s="1"/>
  <c r="I26"/>
  <c r="J26" s="1"/>
  <c r="G26"/>
  <c r="I25"/>
  <c r="G25"/>
  <c r="J25" s="1"/>
  <c r="I24"/>
  <c r="G24"/>
  <c r="I23"/>
  <c r="G23"/>
  <c r="I20"/>
  <c r="G20"/>
  <c r="I22"/>
  <c r="G22"/>
  <c r="J22" s="1"/>
  <c r="I19"/>
  <c r="G19"/>
  <c r="I21"/>
  <c r="G21"/>
  <c r="J21" s="1"/>
  <c r="J18"/>
  <c r="I18"/>
  <c r="G18"/>
  <c r="I17"/>
  <c r="G17"/>
  <c r="I13"/>
  <c r="G13"/>
  <c r="J13" s="1"/>
  <c r="I14"/>
  <c r="G14"/>
  <c r="I12"/>
  <c r="G12"/>
  <c r="J12" s="1"/>
  <c r="G15"/>
  <c r="I10"/>
  <c r="G10"/>
  <c r="I9"/>
  <c r="G9"/>
  <c r="J9" s="1"/>
  <c r="I11"/>
  <c r="G11"/>
  <c r="I6"/>
  <c r="G6"/>
  <c r="J6" s="1"/>
  <c r="J7"/>
  <c r="I7"/>
  <c r="G7"/>
  <c r="J8"/>
  <c r="I8"/>
  <c r="G8"/>
  <c r="I5"/>
  <c r="G5"/>
  <c r="J5" s="1"/>
  <c r="I4"/>
  <c r="G4"/>
  <c r="J31" l="1"/>
  <c r="J33"/>
  <c r="J20"/>
  <c r="J35"/>
  <c r="J34"/>
  <c r="J30"/>
  <c r="J32"/>
  <c r="J17"/>
  <c r="J24"/>
  <c r="J23"/>
  <c r="J29"/>
  <c r="J36"/>
  <c r="J10"/>
  <c r="J19"/>
  <c r="J42"/>
  <c r="J39"/>
  <c r="J43"/>
  <c r="J4"/>
  <c r="J11"/>
  <c r="J14"/>
</calcChain>
</file>

<file path=xl/sharedStrings.xml><?xml version="1.0" encoding="utf-8"?>
<sst xmlns="http://schemas.openxmlformats.org/spreadsheetml/2006/main" count="200" uniqueCount="99">
  <si>
    <t>省检察院</t>
  </si>
  <si>
    <t>张晓姣</t>
  </si>
  <si>
    <t>检察官助理</t>
  </si>
  <si>
    <t>7792321118021</t>
  </si>
  <si>
    <t>崔文妍</t>
  </si>
  <si>
    <t>7792321118022</t>
  </si>
  <si>
    <t>赵娜娜</t>
  </si>
  <si>
    <t>7792321118023</t>
  </si>
  <si>
    <t>7792321118025</t>
  </si>
  <si>
    <t>麻建翠</t>
  </si>
  <si>
    <t>7792321118029</t>
  </si>
  <si>
    <t>杨乔</t>
  </si>
  <si>
    <t>7792321118102</t>
  </si>
  <si>
    <t>付星</t>
  </si>
  <si>
    <t>7792321118107</t>
  </si>
  <si>
    <t>何花</t>
  </si>
  <si>
    <t>7792321118108</t>
  </si>
  <si>
    <t>宋熠</t>
  </si>
  <si>
    <t>7792321118110</t>
  </si>
  <si>
    <t>宋佳</t>
  </si>
  <si>
    <t>7792321118111</t>
  </si>
  <si>
    <t>李珂</t>
  </si>
  <si>
    <t>7792321118114</t>
  </si>
  <si>
    <t>王瑾</t>
  </si>
  <si>
    <t>7792321118120</t>
  </si>
  <si>
    <t>陈斯若</t>
  </si>
  <si>
    <t>侦查员</t>
  </si>
  <si>
    <t>7792321118121</t>
  </si>
  <si>
    <t>田翰翔</t>
  </si>
  <si>
    <t>7792321118122</t>
  </si>
  <si>
    <t>王岩</t>
  </si>
  <si>
    <t>7792321118128</t>
  </si>
  <si>
    <t>张献文</t>
  </si>
  <si>
    <t>7792321118129</t>
  </si>
  <si>
    <t>代吉良</t>
  </si>
  <si>
    <t>7792321118201</t>
  </si>
  <si>
    <t>李龙</t>
  </si>
  <si>
    <t>7792321118202</t>
  </si>
  <si>
    <t>徐磊</t>
  </si>
  <si>
    <t>7792321118204</t>
  </si>
  <si>
    <t>冷明科</t>
  </si>
  <si>
    <t>7792321118205</t>
  </si>
  <si>
    <t>郭路科</t>
  </si>
  <si>
    <t>7792321118206</t>
  </si>
  <si>
    <t>张珩</t>
  </si>
  <si>
    <t>7792321118207</t>
  </si>
  <si>
    <t>曹高鹏</t>
  </si>
  <si>
    <t>7792321118209</t>
  </si>
  <si>
    <t>边茜岚</t>
  </si>
  <si>
    <t>行政人员</t>
  </si>
  <si>
    <t>7792321118210</t>
  </si>
  <si>
    <t>周雅丽</t>
  </si>
  <si>
    <t>7792321118213</t>
  </si>
  <si>
    <t>李维</t>
  </si>
  <si>
    <t>7792321118215</t>
  </si>
  <si>
    <t>崔斌</t>
  </si>
  <si>
    <t>7792321118218</t>
  </si>
  <si>
    <t>罗琴</t>
  </si>
  <si>
    <t>7792321118221</t>
  </si>
  <si>
    <t>李鸣</t>
  </si>
  <si>
    <t>7792321118225</t>
  </si>
  <si>
    <t>主父真真</t>
  </si>
  <si>
    <t>7792321118228</t>
  </si>
  <si>
    <t>李春艳</t>
  </si>
  <si>
    <t>7792321118319</t>
  </si>
  <si>
    <t>成都铁路运输检察院</t>
  </si>
  <si>
    <t>黄炎霖</t>
  </si>
  <si>
    <t>7792321118327</t>
  </si>
  <si>
    <t>李猛</t>
  </si>
  <si>
    <t>7792321118414</t>
  </si>
  <si>
    <t>马明春</t>
  </si>
  <si>
    <t>7792321118417</t>
  </si>
  <si>
    <t>西昌铁路运输检察院</t>
  </si>
  <si>
    <t>司法会计</t>
  </si>
  <si>
    <t>邓瞩邈</t>
  </si>
  <si>
    <t>7792321118506</t>
  </si>
  <si>
    <t>陈思君</t>
  </si>
  <si>
    <t>7792321118512</t>
  </si>
  <si>
    <t>房稚杰</t>
  </si>
  <si>
    <t>7792321118609</t>
  </si>
  <si>
    <t>招录名额</t>
    <phoneticPr fontId="4" type="noConversion"/>
  </si>
  <si>
    <t>单位名称</t>
    <phoneticPr fontId="4" type="noConversion"/>
  </si>
  <si>
    <t>职位名称</t>
    <phoneticPr fontId="4" type="noConversion"/>
  </si>
  <si>
    <t>考生姓名</t>
    <phoneticPr fontId="4" type="noConversion"/>
  </si>
  <si>
    <t>准考证号</t>
    <phoneticPr fontId="4" type="noConversion"/>
  </si>
  <si>
    <t>笔试折合成绩</t>
    <phoneticPr fontId="4" type="noConversion"/>
  </si>
  <si>
    <t>面试成绩</t>
    <phoneticPr fontId="8" type="noConversion"/>
  </si>
  <si>
    <t>总考分</t>
    <phoneticPr fontId="8" type="noConversion"/>
  </si>
  <si>
    <t>职位排名</t>
    <phoneticPr fontId="4" type="noConversion"/>
  </si>
  <si>
    <t>是否进入体检</t>
    <phoneticPr fontId="8" type="noConversion"/>
  </si>
  <si>
    <t>2017年省检察院机关及成铁两级院公开招录公务员考试总考分汇总及排名表</t>
    <phoneticPr fontId="4" type="noConversion"/>
  </si>
  <si>
    <t>报考部门（单位）盖章：四川省人民检察院政治部                                                        2017年12月17日</t>
    <phoneticPr fontId="4" type="noConversion"/>
  </si>
  <si>
    <t>笔试成绩</t>
    <phoneticPr fontId="4" type="noConversion"/>
  </si>
  <si>
    <t>面试折合成绩</t>
    <phoneticPr fontId="4" type="noConversion"/>
  </si>
  <si>
    <t>扈彩霞</t>
    <phoneticPr fontId="1" type="noConversion"/>
  </si>
  <si>
    <t>弃权</t>
    <phoneticPr fontId="4" type="noConversion"/>
  </si>
  <si>
    <t>是</t>
    <phoneticPr fontId="1" type="noConversion"/>
  </si>
  <si>
    <t>否</t>
    <phoneticPr fontId="1" type="noConversion"/>
  </si>
  <si>
    <t>递补，否</t>
    <phoneticPr fontId="1" type="noConversion"/>
  </si>
</sst>
</file>

<file path=xl/styles.xml><?xml version="1.0" encoding="utf-8"?>
<styleSheet xmlns="http://schemas.openxmlformats.org/spreadsheetml/2006/main">
  <fonts count="11">
    <font>
      <sz val="12"/>
      <name val="宋体"/>
      <charset val="134"/>
    </font>
    <font>
      <sz val="9"/>
      <name val="宋体"/>
      <charset val="134"/>
    </font>
    <font>
      <sz val="12"/>
      <name val="仿宋_GB2312"/>
      <family val="3"/>
      <charset val="134"/>
    </font>
    <font>
      <sz val="12"/>
      <name val="宋体"/>
      <family val="3"/>
      <charset val="134"/>
    </font>
    <font>
      <sz val="9"/>
      <name val="宋体"/>
      <family val="3"/>
      <charset val="134"/>
    </font>
    <font>
      <sz val="18"/>
      <name val="方正小标宋简体"/>
      <family val="3"/>
      <charset val="134"/>
    </font>
    <font>
      <sz val="11"/>
      <name val="宋体"/>
      <family val="3"/>
      <charset val="134"/>
      <scheme val="major"/>
    </font>
    <font>
      <sz val="10"/>
      <name val="宋体"/>
      <family val="3"/>
      <charset val="134"/>
    </font>
    <font>
      <sz val="9"/>
      <name val="宋体"/>
      <family val="2"/>
      <charset val="134"/>
      <scheme val="minor"/>
    </font>
    <font>
      <sz val="11"/>
      <name val="宋体"/>
      <family val="2"/>
      <charset val="134"/>
      <scheme val="minor"/>
    </font>
    <font>
      <sz val="11"/>
      <name val="仿宋_GB2312"/>
      <family val="3"/>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2" fillId="0" borderId="1" xfId="0" applyFont="1" applyFill="1" applyBorder="1" applyAlignment="1">
      <alignment horizontal="center" vertical="center" wrapText="1"/>
    </xf>
    <xf numFmtId="0" fontId="0" fillId="0" borderId="0" xfId="0" applyAlignment="1"/>
    <xf numFmtId="0" fontId="7" fillId="0" borderId="1" xfId="0" applyFont="1" applyBorder="1" applyAlignment="1">
      <alignment horizontal="center" vertical="center" wrapText="1"/>
    </xf>
    <xf numFmtId="0" fontId="9" fillId="0" borderId="0" xfId="0" applyFont="1" applyAlignment="1"/>
    <xf numFmtId="0" fontId="0" fillId="0" borderId="0" xfId="0" applyAlignment="1">
      <alignment horizontal="center"/>
    </xf>
    <xf numFmtId="0" fontId="0" fillId="0" borderId="4" xfId="0" applyBorder="1" applyAlignment="1">
      <alignment horizontal="center"/>
    </xf>
    <xf numFmtId="0" fontId="0" fillId="0" borderId="1" xfId="0" applyFont="1" applyBorder="1" applyAlignment="1">
      <alignment horizontal="center"/>
    </xf>
    <xf numFmtId="0" fontId="0" fillId="0" borderId="0" xfId="0" applyFont="1" applyAlignment="1"/>
    <xf numFmtId="0" fontId="2" fillId="0" borderId="1" xfId="0" applyFont="1" applyBorder="1" applyAlignment="1">
      <alignment horizontal="center" vertical="center"/>
    </xf>
    <xf numFmtId="0" fontId="10" fillId="0" borderId="1" xfId="0" applyFont="1" applyBorder="1" applyAlignment="1">
      <alignment horizontal="center" vertical="center"/>
    </xf>
    <xf numFmtId="0" fontId="3" fillId="0" borderId="1" xfId="0" applyFont="1" applyBorder="1" applyAlignment="1">
      <alignment horizontal="center"/>
    </xf>
    <xf numFmtId="0" fontId="3" fillId="0" borderId="0" xfId="0" applyFont="1" applyAlignment="1"/>
    <xf numFmtId="0" fontId="0" fillId="0" borderId="1" xfId="0" applyBorder="1" applyAlignment="1"/>
    <xf numFmtId="0" fontId="0" fillId="0" borderId="3" xfId="0" applyBorder="1" applyAlignment="1"/>
    <xf numFmtId="0" fontId="0" fillId="0" borderId="4" xfId="0" applyBorder="1" applyAlignment="1"/>
    <xf numFmtId="0" fontId="0" fillId="0" borderId="3" xfId="0" applyFont="1" applyBorder="1" applyAlignment="1"/>
    <xf numFmtId="0" fontId="0" fillId="0" borderId="4" xfId="0" applyFont="1" applyBorder="1" applyAlignment="1"/>
    <xf numFmtId="0" fontId="2" fillId="0" borderId="4" xfId="0" applyFont="1" applyBorder="1" applyAlignment="1">
      <alignment horizontal="center" vertical="center"/>
    </xf>
    <xf numFmtId="0" fontId="10" fillId="0" borderId="4" xfId="0" applyFont="1" applyBorder="1" applyAlignment="1">
      <alignment horizontal="center" vertical="center"/>
    </xf>
    <xf numFmtId="0" fontId="0" fillId="0" borderId="5" xfId="0" applyFont="1" applyBorder="1" applyAlignment="1"/>
    <xf numFmtId="0" fontId="0" fillId="0" borderId="4" xfId="0" applyFont="1" applyBorder="1" applyAlignment="1">
      <alignment horizontal="center"/>
    </xf>
    <xf numFmtId="0" fontId="5" fillId="0" borderId="0" xfId="0" applyFont="1" applyAlignment="1">
      <alignment horizontal="center" vertical="center" wrapText="1"/>
    </xf>
    <xf numFmtId="0" fontId="6" fillId="0" borderId="2" xfId="0" applyFont="1" applyBorder="1" applyAlignment="1">
      <alignment horizontal="left" vertical="center" wrapText="1"/>
    </xf>
    <xf numFmtId="0" fontId="0" fillId="0" borderId="4" xfId="0" applyBorder="1" applyAlignment="1">
      <alignment horizontal="center"/>
    </xf>
    <xf numFmtId="0" fontId="0" fillId="0" borderId="5" xfId="0" applyBorder="1" applyAlignment="1">
      <alignment horizontal="center"/>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44"/>
  <sheetViews>
    <sheetView tabSelected="1" workbookViewId="0">
      <pane ySplit="1" topLeftCell="A35" activePane="bottomLeft" state="frozen"/>
      <selection pane="bottomLeft" activeCell="B49" sqref="B49"/>
    </sheetView>
  </sheetViews>
  <sheetFormatPr defaultRowHeight="14.25"/>
  <cols>
    <col min="1" max="1" width="13.375" style="2" customWidth="1"/>
    <col min="2" max="2" width="12.75" style="2" customWidth="1"/>
    <col min="3" max="3" width="10.75" style="2" customWidth="1"/>
    <col min="4" max="4" width="15.25" style="2" customWidth="1"/>
    <col min="5" max="5" width="5" style="5" customWidth="1"/>
    <col min="6" max="6" width="9.375" style="2" customWidth="1"/>
    <col min="7" max="7" width="8" style="4" customWidth="1"/>
    <col min="8" max="9" width="9" style="2" customWidth="1"/>
    <col min="10" max="10" width="9.25" style="2" customWidth="1"/>
    <col min="11" max="12" width="9" style="2" customWidth="1"/>
    <col min="13" max="16384" width="9" style="2"/>
  </cols>
  <sheetData>
    <row r="1" spans="1:12" ht="32.25" customHeight="1">
      <c r="A1" s="22" t="s">
        <v>90</v>
      </c>
      <c r="B1" s="22"/>
      <c r="C1" s="22"/>
      <c r="D1" s="22"/>
      <c r="E1" s="22"/>
      <c r="F1" s="22"/>
      <c r="G1" s="22"/>
      <c r="H1" s="22"/>
      <c r="I1" s="22"/>
      <c r="J1" s="22"/>
      <c r="K1" s="22"/>
      <c r="L1" s="22"/>
    </row>
    <row r="2" spans="1:12" ht="32.25" customHeight="1">
      <c r="A2" s="23" t="s">
        <v>91</v>
      </c>
      <c r="B2" s="23"/>
      <c r="C2" s="23"/>
      <c r="D2" s="23"/>
      <c r="E2" s="23"/>
      <c r="F2" s="23"/>
      <c r="G2" s="23"/>
      <c r="H2" s="23"/>
      <c r="I2" s="23"/>
      <c r="J2" s="23"/>
      <c r="K2" s="23"/>
      <c r="L2" s="23"/>
    </row>
    <row r="3" spans="1:12" ht="30" customHeight="1">
      <c r="A3" s="3" t="s">
        <v>81</v>
      </c>
      <c r="B3" s="3" t="s">
        <v>82</v>
      </c>
      <c r="C3" s="3" t="s">
        <v>83</v>
      </c>
      <c r="D3" s="3" t="s">
        <v>84</v>
      </c>
      <c r="E3" s="3" t="s">
        <v>80</v>
      </c>
      <c r="F3" s="3" t="s">
        <v>92</v>
      </c>
      <c r="G3" s="3" t="s">
        <v>85</v>
      </c>
      <c r="H3" s="3" t="s">
        <v>86</v>
      </c>
      <c r="I3" s="3" t="s">
        <v>93</v>
      </c>
      <c r="J3" s="3" t="s">
        <v>87</v>
      </c>
      <c r="K3" s="3" t="s">
        <v>88</v>
      </c>
      <c r="L3" s="3" t="s">
        <v>89</v>
      </c>
    </row>
    <row r="4" spans="1:12" s="8" customFormat="1" ht="24.75" customHeight="1">
      <c r="A4" s="1" t="s">
        <v>0</v>
      </c>
      <c r="B4" s="1" t="s">
        <v>2</v>
      </c>
      <c r="C4" s="1" t="s">
        <v>21</v>
      </c>
      <c r="D4" s="1" t="s">
        <v>22</v>
      </c>
      <c r="E4" s="7">
        <v>4</v>
      </c>
      <c r="F4" s="9">
        <v>148.5</v>
      </c>
      <c r="G4" s="10">
        <f t="shared" ref="G4:G15" si="0">F4*0.35</f>
        <v>51.974999999999994</v>
      </c>
      <c r="H4" s="9">
        <v>79.2</v>
      </c>
      <c r="I4" s="9">
        <f t="shared" ref="I4:I14" si="1">H4*0.3</f>
        <v>23.76</v>
      </c>
      <c r="J4" s="9">
        <f t="shared" ref="J4:J14" si="2">G4+I4</f>
        <v>75.734999999999999</v>
      </c>
      <c r="K4" s="9">
        <v>1</v>
      </c>
      <c r="L4" s="9" t="s">
        <v>96</v>
      </c>
    </row>
    <row r="5" spans="1:12" s="8" customFormat="1" ht="24.75" customHeight="1">
      <c r="A5" s="1" t="s">
        <v>0</v>
      </c>
      <c r="B5" s="1" t="s">
        <v>2</v>
      </c>
      <c r="C5" s="1" t="s">
        <v>13</v>
      </c>
      <c r="D5" s="1" t="s">
        <v>14</v>
      </c>
      <c r="E5" s="7">
        <v>4</v>
      </c>
      <c r="F5" s="9">
        <v>145</v>
      </c>
      <c r="G5" s="10">
        <f t="shared" si="0"/>
        <v>50.75</v>
      </c>
      <c r="H5" s="9">
        <v>82</v>
      </c>
      <c r="I5" s="9">
        <f t="shared" si="1"/>
        <v>24.599999999999998</v>
      </c>
      <c r="J5" s="9">
        <f t="shared" si="2"/>
        <v>75.349999999999994</v>
      </c>
      <c r="K5" s="9">
        <v>2</v>
      </c>
      <c r="L5" s="9" t="s">
        <v>96</v>
      </c>
    </row>
    <row r="6" spans="1:12" s="8" customFormat="1" ht="24.75" customHeight="1">
      <c r="A6" s="1" t="s">
        <v>0</v>
      </c>
      <c r="B6" s="1" t="s">
        <v>2</v>
      </c>
      <c r="C6" s="1" t="s">
        <v>9</v>
      </c>
      <c r="D6" s="1" t="s">
        <v>10</v>
      </c>
      <c r="E6" s="7">
        <v>4</v>
      </c>
      <c r="F6" s="9">
        <v>141.5</v>
      </c>
      <c r="G6" s="10">
        <f t="shared" si="0"/>
        <v>49.524999999999999</v>
      </c>
      <c r="H6" s="9">
        <v>81</v>
      </c>
      <c r="I6" s="9">
        <f t="shared" si="1"/>
        <v>24.3</v>
      </c>
      <c r="J6" s="9">
        <f t="shared" si="2"/>
        <v>73.825000000000003</v>
      </c>
      <c r="K6" s="9">
        <v>3</v>
      </c>
      <c r="L6" s="9" t="s">
        <v>96</v>
      </c>
    </row>
    <row r="7" spans="1:12" s="8" customFormat="1" ht="24.75" customHeight="1">
      <c r="A7" s="1" t="s">
        <v>0</v>
      </c>
      <c r="B7" s="1" t="s">
        <v>2</v>
      </c>
      <c r="C7" s="1" t="s">
        <v>6</v>
      </c>
      <c r="D7" s="1" t="s">
        <v>7</v>
      </c>
      <c r="E7" s="7">
        <v>4</v>
      </c>
      <c r="F7" s="9">
        <v>141.5</v>
      </c>
      <c r="G7" s="10">
        <f t="shared" si="0"/>
        <v>49.524999999999999</v>
      </c>
      <c r="H7" s="9">
        <v>78.2</v>
      </c>
      <c r="I7" s="9">
        <f t="shared" si="1"/>
        <v>23.46</v>
      </c>
      <c r="J7" s="9">
        <f t="shared" si="2"/>
        <v>72.984999999999999</v>
      </c>
      <c r="K7" s="9">
        <v>4</v>
      </c>
      <c r="L7" s="9" t="s">
        <v>96</v>
      </c>
    </row>
    <row r="8" spans="1:12" s="8" customFormat="1" ht="24.75" customHeight="1">
      <c r="A8" s="1" t="s">
        <v>0</v>
      </c>
      <c r="B8" s="1" t="s">
        <v>2</v>
      </c>
      <c r="C8" s="1" t="s">
        <v>23</v>
      </c>
      <c r="D8" s="1" t="s">
        <v>24</v>
      </c>
      <c r="E8" s="7">
        <v>4</v>
      </c>
      <c r="F8" s="9">
        <v>142.5</v>
      </c>
      <c r="G8" s="10">
        <f t="shared" si="0"/>
        <v>49.875</v>
      </c>
      <c r="H8" s="9">
        <v>76.599999999999994</v>
      </c>
      <c r="I8" s="9">
        <f t="shared" si="1"/>
        <v>22.979999999999997</v>
      </c>
      <c r="J8" s="9">
        <f t="shared" si="2"/>
        <v>72.85499999999999</v>
      </c>
      <c r="K8" s="9">
        <v>5</v>
      </c>
      <c r="L8" s="9" t="s">
        <v>97</v>
      </c>
    </row>
    <row r="9" spans="1:12" s="8" customFormat="1" ht="24.75" customHeight="1">
      <c r="A9" s="1" t="s">
        <v>0</v>
      </c>
      <c r="B9" s="1" t="s">
        <v>2</v>
      </c>
      <c r="C9" s="1" t="s">
        <v>4</v>
      </c>
      <c r="D9" s="1" t="s">
        <v>5</v>
      </c>
      <c r="E9" s="7">
        <v>4</v>
      </c>
      <c r="F9" s="9">
        <v>138.5</v>
      </c>
      <c r="G9" s="10">
        <f t="shared" si="0"/>
        <v>48.474999999999994</v>
      </c>
      <c r="H9" s="9">
        <v>79.8</v>
      </c>
      <c r="I9" s="9">
        <f t="shared" si="1"/>
        <v>23.939999999999998</v>
      </c>
      <c r="J9" s="9">
        <f t="shared" si="2"/>
        <v>72.414999999999992</v>
      </c>
      <c r="K9" s="9">
        <v>6</v>
      </c>
      <c r="L9" s="9" t="s">
        <v>97</v>
      </c>
    </row>
    <row r="10" spans="1:12" s="8" customFormat="1" ht="24.75" customHeight="1">
      <c r="A10" s="1" t="s">
        <v>0</v>
      </c>
      <c r="B10" s="1" t="s">
        <v>2</v>
      </c>
      <c r="C10" s="1" t="s">
        <v>19</v>
      </c>
      <c r="D10" s="1" t="s">
        <v>20</v>
      </c>
      <c r="E10" s="7">
        <v>4</v>
      </c>
      <c r="F10" s="9">
        <v>137.5</v>
      </c>
      <c r="G10" s="10">
        <f t="shared" si="0"/>
        <v>48.125</v>
      </c>
      <c r="H10" s="9">
        <v>80.2</v>
      </c>
      <c r="I10" s="9">
        <f t="shared" si="1"/>
        <v>24.06</v>
      </c>
      <c r="J10" s="9">
        <f t="shared" si="2"/>
        <v>72.185000000000002</v>
      </c>
      <c r="K10" s="9">
        <v>7</v>
      </c>
      <c r="L10" s="9" t="s">
        <v>97</v>
      </c>
    </row>
    <row r="11" spans="1:12" s="8" customFormat="1" ht="24.75" customHeight="1">
      <c r="A11" s="1" t="s">
        <v>0</v>
      </c>
      <c r="B11" s="1" t="s">
        <v>2</v>
      </c>
      <c r="C11" s="1" t="s">
        <v>11</v>
      </c>
      <c r="D11" s="1" t="s">
        <v>12</v>
      </c>
      <c r="E11" s="7">
        <v>4</v>
      </c>
      <c r="F11" s="9">
        <v>139.5</v>
      </c>
      <c r="G11" s="10">
        <f t="shared" si="0"/>
        <v>48.824999999999996</v>
      </c>
      <c r="H11" s="9">
        <v>77.599999999999994</v>
      </c>
      <c r="I11" s="9">
        <f t="shared" si="1"/>
        <v>23.279999999999998</v>
      </c>
      <c r="J11" s="9">
        <f t="shared" si="2"/>
        <v>72.10499999999999</v>
      </c>
      <c r="K11" s="9">
        <v>8</v>
      </c>
      <c r="L11" s="9" t="s">
        <v>97</v>
      </c>
    </row>
    <row r="12" spans="1:12" s="8" customFormat="1" ht="24.75" customHeight="1">
      <c r="A12" s="1" t="s">
        <v>0</v>
      </c>
      <c r="B12" s="1" t="s">
        <v>2</v>
      </c>
      <c r="C12" s="1" t="s">
        <v>1</v>
      </c>
      <c r="D12" s="1" t="s">
        <v>3</v>
      </c>
      <c r="E12" s="7">
        <v>4</v>
      </c>
      <c r="F12" s="9">
        <v>134.5</v>
      </c>
      <c r="G12" s="10">
        <f t="shared" si="0"/>
        <v>47.074999999999996</v>
      </c>
      <c r="H12" s="9">
        <v>79.2</v>
      </c>
      <c r="I12" s="9">
        <f t="shared" si="1"/>
        <v>23.76</v>
      </c>
      <c r="J12" s="9">
        <f t="shared" si="2"/>
        <v>70.834999999999994</v>
      </c>
      <c r="K12" s="9">
        <v>9</v>
      </c>
      <c r="L12" s="9" t="s">
        <v>97</v>
      </c>
    </row>
    <row r="13" spans="1:12" s="8" customFormat="1" ht="24.75" customHeight="1">
      <c r="A13" s="1" t="s">
        <v>0</v>
      </c>
      <c r="B13" s="1" t="s">
        <v>2</v>
      </c>
      <c r="C13" s="1" t="s">
        <v>94</v>
      </c>
      <c r="D13" s="1" t="s">
        <v>8</v>
      </c>
      <c r="E13" s="7">
        <v>4</v>
      </c>
      <c r="F13" s="9">
        <v>130</v>
      </c>
      <c r="G13" s="10">
        <f t="shared" si="0"/>
        <v>45.5</v>
      </c>
      <c r="H13" s="9">
        <v>83</v>
      </c>
      <c r="I13" s="9">
        <f t="shared" si="1"/>
        <v>24.9</v>
      </c>
      <c r="J13" s="9">
        <f t="shared" si="2"/>
        <v>70.400000000000006</v>
      </c>
      <c r="K13" s="9">
        <v>10</v>
      </c>
      <c r="L13" s="9" t="s">
        <v>98</v>
      </c>
    </row>
    <row r="14" spans="1:12" s="8" customFormat="1" ht="24.75" customHeight="1">
      <c r="A14" s="1" t="s">
        <v>0</v>
      </c>
      <c r="B14" s="1" t="s">
        <v>2</v>
      </c>
      <c r="C14" s="1" t="s">
        <v>17</v>
      </c>
      <c r="D14" s="1" t="s">
        <v>18</v>
      </c>
      <c r="E14" s="7">
        <v>4</v>
      </c>
      <c r="F14" s="9">
        <v>130.5</v>
      </c>
      <c r="G14" s="10">
        <f t="shared" si="0"/>
        <v>45.674999999999997</v>
      </c>
      <c r="H14" s="9">
        <v>76</v>
      </c>
      <c r="I14" s="9">
        <f t="shared" si="1"/>
        <v>22.8</v>
      </c>
      <c r="J14" s="9">
        <f t="shared" si="2"/>
        <v>68.474999999999994</v>
      </c>
      <c r="K14" s="9">
        <v>11</v>
      </c>
      <c r="L14" s="9" t="s">
        <v>97</v>
      </c>
    </row>
    <row r="15" spans="1:12" s="8" customFormat="1" ht="24.75" customHeight="1">
      <c r="A15" s="1" t="s">
        <v>0</v>
      </c>
      <c r="B15" s="1" t="s">
        <v>2</v>
      </c>
      <c r="C15" s="1" t="s">
        <v>15</v>
      </c>
      <c r="D15" s="1" t="s">
        <v>16</v>
      </c>
      <c r="E15" s="7">
        <v>4</v>
      </c>
      <c r="F15" s="9">
        <v>136</v>
      </c>
      <c r="G15" s="10">
        <f t="shared" si="0"/>
        <v>47.599999999999994</v>
      </c>
      <c r="H15" s="9" t="s">
        <v>95</v>
      </c>
      <c r="I15" s="9"/>
      <c r="J15" s="9"/>
      <c r="K15" s="9"/>
      <c r="L15" s="9" t="s">
        <v>97</v>
      </c>
    </row>
    <row r="16" spans="1:12" ht="7.5" customHeight="1">
      <c r="A16" s="13"/>
      <c r="B16" s="24"/>
      <c r="C16" s="24"/>
      <c r="D16" s="24"/>
      <c r="E16" s="24"/>
      <c r="F16" s="24"/>
      <c r="G16" s="24"/>
      <c r="H16" s="24"/>
      <c r="I16" s="24"/>
      <c r="J16" s="24"/>
      <c r="K16" s="24"/>
      <c r="L16" s="25"/>
    </row>
    <row r="17" spans="1:12" s="12" customFormat="1" ht="22.5" customHeight="1">
      <c r="A17" s="1" t="s">
        <v>0</v>
      </c>
      <c r="B17" s="1" t="s">
        <v>26</v>
      </c>
      <c r="C17" s="1" t="s">
        <v>30</v>
      </c>
      <c r="D17" s="1" t="s">
        <v>31</v>
      </c>
      <c r="E17" s="11">
        <v>5</v>
      </c>
      <c r="F17" s="9">
        <v>147.5</v>
      </c>
      <c r="G17" s="10">
        <f t="shared" ref="G17:G27" si="3">F17*0.35</f>
        <v>51.625</v>
      </c>
      <c r="H17" s="9">
        <v>81.8</v>
      </c>
      <c r="I17" s="9">
        <f t="shared" ref="I17:I27" si="4">H17*0.3</f>
        <v>24.54</v>
      </c>
      <c r="J17" s="9">
        <f t="shared" ref="J17:J27" si="5">G17+I17</f>
        <v>76.164999999999992</v>
      </c>
      <c r="K17" s="9">
        <v>1</v>
      </c>
      <c r="L17" s="9" t="s">
        <v>96</v>
      </c>
    </row>
    <row r="18" spans="1:12" s="12" customFormat="1" ht="22.5" customHeight="1">
      <c r="A18" s="1" t="s">
        <v>0</v>
      </c>
      <c r="B18" s="1" t="s">
        <v>26</v>
      </c>
      <c r="C18" s="1" t="s">
        <v>32</v>
      </c>
      <c r="D18" s="1" t="s">
        <v>33</v>
      </c>
      <c r="E18" s="11">
        <v>5</v>
      </c>
      <c r="F18" s="9">
        <v>141.5</v>
      </c>
      <c r="G18" s="10">
        <f t="shared" si="3"/>
        <v>49.524999999999999</v>
      </c>
      <c r="H18" s="9">
        <v>77.2</v>
      </c>
      <c r="I18" s="9">
        <f t="shared" si="4"/>
        <v>23.16</v>
      </c>
      <c r="J18" s="9">
        <f t="shared" si="5"/>
        <v>72.685000000000002</v>
      </c>
      <c r="K18" s="9">
        <v>2</v>
      </c>
      <c r="L18" s="9" t="s">
        <v>96</v>
      </c>
    </row>
    <row r="19" spans="1:12" s="12" customFormat="1" ht="22.5" customHeight="1">
      <c r="A19" s="1" t="s">
        <v>0</v>
      </c>
      <c r="B19" s="1" t="s">
        <v>26</v>
      </c>
      <c r="C19" s="1" t="s">
        <v>25</v>
      </c>
      <c r="D19" s="1" t="s">
        <v>27</v>
      </c>
      <c r="E19" s="11">
        <v>5</v>
      </c>
      <c r="F19" s="9">
        <v>136.5</v>
      </c>
      <c r="G19" s="10">
        <f t="shared" si="3"/>
        <v>47.774999999999999</v>
      </c>
      <c r="H19" s="9">
        <v>83</v>
      </c>
      <c r="I19" s="9">
        <f t="shared" si="4"/>
        <v>24.9</v>
      </c>
      <c r="J19" s="9">
        <f t="shared" si="5"/>
        <v>72.674999999999997</v>
      </c>
      <c r="K19" s="9">
        <v>3</v>
      </c>
      <c r="L19" s="9" t="s">
        <v>96</v>
      </c>
    </row>
    <row r="20" spans="1:12" s="12" customFormat="1" ht="22.5" customHeight="1">
      <c r="A20" s="1" t="s">
        <v>0</v>
      </c>
      <c r="B20" s="1" t="s">
        <v>26</v>
      </c>
      <c r="C20" s="1" t="s">
        <v>36</v>
      </c>
      <c r="D20" s="1" t="s">
        <v>37</v>
      </c>
      <c r="E20" s="11">
        <v>5</v>
      </c>
      <c r="F20" s="9">
        <v>135.5</v>
      </c>
      <c r="G20" s="10">
        <f t="shared" si="3"/>
        <v>47.424999999999997</v>
      </c>
      <c r="H20" s="9">
        <v>83.6</v>
      </c>
      <c r="I20" s="9">
        <f t="shared" si="4"/>
        <v>25.08</v>
      </c>
      <c r="J20" s="9">
        <f t="shared" si="5"/>
        <v>72.504999999999995</v>
      </c>
      <c r="K20" s="9">
        <v>4</v>
      </c>
      <c r="L20" s="9" t="s">
        <v>96</v>
      </c>
    </row>
    <row r="21" spans="1:12" s="12" customFormat="1" ht="22.5" customHeight="1">
      <c r="A21" s="1" t="s">
        <v>0</v>
      </c>
      <c r="B21" s="1" t="s">
        <v>26</v>
      </c>
      <c r="C21" s="1" t="s">
        <v>42</v>
      </c>
      <c r="D21" s="1" t="s">
        <v>43</v>
      </c>
      <c r="E21" s="11">
        <v>5</v>
      </c>
      <c r="F21" s="9">
        <v>138</v>
      </c>
      <c r="G21" s="10">
        <f t="shared" si="3"/>
        <v>48.3</v>
      </c>
      <c r="H21" s="9">
        <v>79</v>
      </c>
      <c r="I21" s="9">
        <f t="shared" si="4"/>
        <v>23.7</v>
      </c>
      <c r="J21" s="9">
        <f t="shared" si="5"/>
        <v>72</v>
      </c>
      <c r="K21" s="9">
        <v>5</v>
      </c>
      <c r="L21" s="9" t="s">
        <v>96</v>
      </c>
    </row>
    <row r="22" spans="1:12" s="12" customFormat="1" ht="22.5" customHeight="1">
      <c r="A22" s="1" t="s">
        <v>0</v>
      </c>
      <c r="B22" s="1" t="s">
        <v>26</v>
      </c>
      <c r="C22" s="1" t="s">
        <v>46</v>
      </c>
      <c r="D22" s="1" t="s">
        <v>47</v>
      </c>
      <c r="E22" s="11">
        <v>5</v>
      </c>
      <c r="F22" s="9">
        <v>136</v>
      </c>
      <c r="G22" s="10">
        <f t="shared" si="3"/>
        <v>47.599999999999994</v>
      </c>
      <c r="H22" s="9">
        <v>80.8</v>
      </c>
      <c r="I22" s="9">
        <f t="shared" si="4"/>
        <v>24.24</v>
      </c>
      <c r="J22" s="9">
        <f t="shared" si="5"/>
        <v>71.839999999999989</v>
      </c>
      <c r="K22" s="9">
        <v>6</v>
      </c>
      <c r="L22" s="9" t="s">
        <v>97</v>
      </c>
    </row>
    <row r="23" spans="1:12" s="12" customFormat="1" ht="22.5" customHeight="1">
      <c r="A23" s="1" t="s">
        <v>0</v>
      </c>
      <c r="B23" s="1" t="s">
        <v>26</v>
      </c>
      <c r="C23" s="1" t="s">
        <v>40</v>
      </c>
      <c r="D23" s="1" t="s">
        <v>41</v>
      </c>
      <c r="E23" s="11">
        <v>5</v>
      </c>
      <c r="F23" s="9">
        <v>135.5</v>
      </c>
      <c r="G23" s="10">
        <f t="shared" si="3"/>
        <v>47.424999999999997</v>
      </c>
      <c r="H23" s="9">
        <v>80.400000000000006</v>
      </c>
      <c r="I23" s="9">
        <f t="shared" si="4"/>
        <v>24.12</v>
      </c>
      <c r="J23" s="9">
        <f t="shared" si="5"/>
        <v>71.545000000000002</v>
      </c>
      <c r="K23" s="9">
        <v>7</v>
      </c>
      <c r="L23" s="9" t="s">
        <v>97</v>
      </c>
    </row>
    <row r="24" spans="1:12" s="12" customFormat="1" ht="22.5" customHeight="1">
      <c r="A24" s="1" t="s">
        <v>0</v>
      </c>
      <c r="B24" s="1" t="s">
        <v>26</v>
      </c>
      <c r="C24" s="1" t="s">
        <v>28</v>
      </c>
      <c r="D24" s="1" t="s">
        <v>29</v>
      </c>
      <c r="E24" s="11">
        <v>5</v>
      </c>
      <c r="F24" s="9">
        <v>135</v>
      </c>
      <c r="G24" s="10">
        <f t="shared" si="3"/>
        <v>47.25</v>
      </c>
      <c r="H24" s="9">
        <v>77.400000000000006</v>
      </c>
      <c r="I24" s="9">
        <f t="shared" si="4"/>
        <v>23.220000000000002</v>
      </c>
      <c r="J24" s="9">
        <f t="shared" si="5"/>
        <v>70.47</v>
      </c>
      <c r="K24" s="9">
        <v>8</v>
      </c>
      <c r="L24" s="9" t="s">
        <v>97</v>
      </c>
    </row>
    <row r="25" spans="1:12" s="12" customFormat="1" ht="22.5" customHeight="1">
      <c r="A25" s="1" t="s">
        <v>0</v>
      </c>
      <c r="B25" s="1" t="s">
        <v>26</v>
      </c>
      <c r="C25" s="1" t="s">
        <v>44</v>
      </c>
      <c r="D25" s="1" t="s">
        <v>45</v>
      </c>
      <c r="E25" s="11">
        <v>5</v>
      </c>
      <c r="F25" s="9">
        <v>131</v>
      </c>
      <c r="G25" s="10">
        <f t="shared" si="3"/>
        <v>45.849999999999994</v>
      </c>
      <c r="H25" s="9">
        <v>74.599999999999994</v>
      </c>
      <c r="I25" s="9">
        <f t="shared" si="4"/>
        <v>22.38</v>
      </c>
      <c r="J25" s="9">
        <f t="shared" si="5"/>
        <v>68.22999999999999</v>
      </c>
      <c r="K25" s="9">
        <v>9</v>
      </c>
      <c r="L25" s="9" t="s">
        <v>97</v>
      </c>
    </row>
    <row r="26" spans="1:12" s="12" customFormat="1" ht="22.5" customHeight="1">
      <c r="A26" s="1" t="s">
        <v>0</v>
      </c>
      <c r="B26" s="1" t="s">
        <v>26</v>
      </c>
      <c r="C26" s="1" t="s">
        <v>38</v>
      </c>
      <c r="D26" s="1" t="s">
        <v>39</v>
      </c>
      <c r="E26" s="11">
        <v>5</v>
      </c>
      <c r="F26" s="9">
        <v>114.5</v>
      </c>
      <c r="G26" s="10">
        <f t="shared" si="3"/>
        <v>40.074999999999996</v>
      </c>
      <c r="H26" s="9">
        <v>75</v>
      </c>
      <c r="I26" s="9">
        <f t="shared" si="4"/>
        <v>22.5</v>
      </c>
      <c r="J26" s="9">
        <f t="shared" si="5"/>
        <v>62.574999999999996</v>
      </c>
      <c r="K26" s="9">
        <v>10</v>
      </c>
      <c r="L26" s="9" t="s">
        <v>97</v>
      </c>
    </row>
    <row r="27" spans="1:12" s="12" customFormat="1" ht="22.5" customHeight="1">
      <c r="A27" s="1" t="s">
        <v>0</v>
      </c>
      <c r="B27" s="1" t="s">
        <v>26</v>
      </c>
      <c r="C27" s="1" t="s">
        <v>34</v>
      </c>
      <c r="D27" s="1" t="s">
        <v>35</v>
      </c>
      <c r="E27" s="11">
        <v>5</v>
      </c>
      <c r="F27" s="9">
        <v>104.5</v>
      </c>
      <c r="G27" s="10">
        <f t="shared" si="3"/>
        <v>36.574999999999996</v>
      </c>
      <c r="H27" s="9">
        <v>74.2</v>
      </c>
      <c r="I27" s="9">
        <f t="shared" si="4"/>
        <v>22.26</v>
      </c>
      <c r="J27" s="9">
        <f t="shared" si="5"/>
        <v>58.834999999999994</v>
      </c>
      <c r="K27" s="9">
        <v>11</v>
      </c>
      <c r="L27" s="9" t="s">
        <v>97</v>
      </c>
    </row>
    <row r="28" spans="1:12" ht="6.75" customHeight="1">
      <c r="A28" s="14"/>
      <c r="B28" s="15"/>
      <c r="C28" s="15"/>
      <c r="D28" s="15"/>
      <c r="E28" s="6"/>
      <c r="F28" s="24"/>
      <c r="G28" s="24"/>
      <c r="H28" s="24"/>
      <c r="I28" s="24"/>
      <c r="J28" s="24"/>
      <c r="K28" s="24"/>
      <c r="L28" s="25"/>
    </row>
    <row r="29" spans="1:12" s="12" customFormat="1" ht="23.25" customHeight="1">
      <c r="A29" s="1" t="s">
        <v>0</v>
      </c>
      <c r="B29" s="1" t="s">
        <v>49</v>
      </c>
      <c r="C29" s="1" t="s">
        <v>57</v>
      </c>
      <c r="D29" s="1" t="s">
        <v>58</v>
      </c>
      <c r="E29" s="11">
        <v>3</v>
      </c>
      <c r="F29" s="9">
        <v>143.5</v>
      </c>
      <c r="G29" s="10">
        <f t="shared" ref="G29:G36" si="6">F29*0.35</f>
        <v>50.224999999999994</v>
      </c>
      <c r="H29" s="9">
        <v>80.2</v>
      </c>
      <c r="I29" s="9">
        <f t="shared" ref="I29:I36" si="7">H29*0.3</f>
        <v>24.06</v>
      </c>
      <c r="J29" s="9">
        <f t="shared" ref="J29:J36" si="8">G29+I29</f>
        <v>74.284999999999997</v>
      </c>
      <c r="K29" s="9">
        <v>1</v>
      </c>
      <c r="L29" s="9" t="s">
        <v>96</v>
      </c>
    </row>
    <row r="30" spans="1:12" s="12" customFormat="1" ht="23.25" customHeight="1">
      <c r="A30" s="1" t="s">
        <v>0</v>
      </c>
      <c r="B30" s="1" t="s">
        <v>49</v>
      </c>
      <c r="C30" s="1" t="s">
        <v>51</v>
      </c>
      <c r="D30" s="1" t="s">
        <v>52</v>
      </c>
      <c r="E30" s="11">
        <v>3</v>
      </c>
      <c r="F30" s="9">
        <v>138.5</v>
      </c>
      <c r="G30" s="10">
        <f t="shared" si="6"/>
        <v>48.474999999999994</v>
      </c>
      <c r="H30" s="9">
        <v>84.4</v>
      </c>
      <c r="I30" s="9">
        <f t="shared" si="7"/>
        <v>25.32</v>
      </c>
      <c r="J30" s="9">
        <f t="shared" si="8"/>
        <v>73.794999999999987</v>
      </c>
      <c r="K30" s="9">
        <v>2</v>
      </c>
      <c r="L30" s="9" t="s">
        <v>96</v>
      </c>
    </row>
    <row r="31" spans="1:12" s="12" customFormat="1" ht="23.25" customHeight="1">
      <c r="A31" s="1" t="s">
        <v>0</v>
      </c>
      <c r="B31" s="1" t="s">
        <v>49</v>
      </c>
      <c r="C31" s="1" t="s">
        <v>55</v>
      </c>
      <c r="D31" s="1" t="s">
        <v>56</v>
      </c>
      <c r="E31" s="11">
        <v>3</v>
      </c>
      <c r="F31" s="9">
        <v>142.5</v>
      </c>
      <c r="G31" s="10">
        <f t="shared" si="6"/>
        <v>49.875</v>
      </c>
      <c r="H31" s="9">
        <v>79.400000000000006</v>
      </c>
      <c r="I31" s="9">
        <f t="shared" si="7"/>
        <v>23.82</v>
      </c>
      <c r="J31" s="9">
        <f t="shared" si="8"/>
        <v>73.694999999999993</v>
      </c>
      <c r="K31" s="9">
        <v>3</v>
      </c>
      <c r="L31" s="9" t="s">
        <v>96</v>
      </c>
    </row>
    <row r="32" spans="1:12" s="12" customFormat="1" ht="23.25" customHeight="1">
      <c r="A32" s="1" t="s">
        <v>0</v>
      </c>
      <c r="B32" s="1" t="s">
        <v>49</v>
      </c>
      <c r="C32" s="1" t="s">
        <v>53</v>
      </c>
      <c r="D32" s="1" t="s">
        <v>54</v>
      </c>
      <c r="E32" s="11">
        <v>3</v>
      </c>
      <c r="F32" s="9">
        <v>137</v>
      </c>
      <c r="G32" s="10">
        <f t="shared" si="6"/>
        <v>47.949999999999996</v>
      </c>
      <c r="H32" s="9">
        <v>81.400000000000006</v>
      </c>
      <c r="I32" s="9">
        <f t="shared" si="7"/>
        <v>24.42</v>
      </c>
      <c r="J32" s="9">
        <f t="shared" si="8"/>
        <v>72.37</v>
      </c>
      <c r="K32" s="9">
        <v>4</v>
      </c>
      <c r="L32" s="9" t="s">
        <v>97</v>
      </c>
    </row>
    <row r="33" spans="1:12" s="12" customFormat="1" ht="23.25" customHeight="1">
      <c r="A33" s="1" t="s">
        <v>0</v>
      </c>
      <c r="B33" s="1" t="s">
        <v>49</v>
      </c>
      <c r="C33" s="1" t="s">
        <v>61</v>
      </c>
      <c r="D33" s="1" t="s">
        <v>62</v>
      </c>
      <c r="E33" s="11">
        <v>3</v>
      </c>
      <c r="F33" s="9">
        <v>136.5</v>
      </c>
      <c r="G33" s="10">
        <f t="shared" si="6"/>
        <v>47.774999999999999</v>
      </c>
      <c r="H33" s="9">
        <v>81.599999999999994</v>
      </c>
      <c r="I33" s="9">
        <f t="shared" si="7"/>
        <v>24.479999999999997</v>
      </c>
      <c r="J33" s="9">
        <f t="shared" si="8"/>
        <v>72.254999999999995</v>
      </c>
      <c r="K33" s="9">
        <v>5</v>
      </c>
      <c r="L33" s="9" t="s">
        <v>97</v>
      </c>
    </row>
    <row r="34" spans="1:12" s="12" customFormat="1" ht="23.25" customHeight="1">
      <c r="A34" s="1" t="s">
        <v>0</v>
      </c>
      <c r="B34" s="1" t="s">
        <v>49</v>
      </c>
      <c r="C34" s="1" t="s">
        <v>63</v>
      </c>
      <c r="D34" s="1" t="s">
        <v>64</v>
      </c>
      <c r="E34" s="11">
        <v>3</v>
      </c>
      <c r="F34" s="9">
        <v>137</v>
      </c>
      <c r="G34" s="10">
        <f t="shared" si="6"/>
        <v>47.949999999999996</v>
      </c>
      <c r="H34" s="9">
        <v>80</v>
      </c>
      <c r="I34" s="9">
        <f t="shared" si="7"/>
        <v>24</v>
      </c>
      <c r="J34" s="9">
        <f t="shared" si="8"/>
        <v>71.949999999999989</v>
      </c>
      <c r="K34" s="9">
        <v>6</v>
      </c>
      <c r="L34" s="9" t="s">
        <v>97</v>
      </c>
    </row>
    <row r="35" spans="1:12" s="12" customFormat="1" ht="23.25" customHeight="1">
      <c r="A35" s="1" t="s">
        <v>0</v>
      </c>
      <c r="B35" s="1" t="s">
        <v>49</v>
      </c>
      <c r="C35" s="1" t="s">
        <v>48</v>
      </c>
      <c r="D35" s="1" t="s">
        <v>50</v>
      </c>
      <c r="E35" s="11">
        <v>3</v>
      </c>
      <c r="F35" s="9">
        <v>136</v>
      </c>
      <c r="G35" s="10">
        <f t="shared" si="6"/>
        <v>47.599999999999994</v>
      </c>
      <c r="H35" s="9">
        <v>79.400000000000006</v>
      </c>
      <c r="I35" s="9">
        <f t="shared" si="7"/>
        <v>23.82</v>
      </c>
      <c r="J35" s="9">
        <f t="shared" si="8"/>
        <v>71.419999999999987</v>
      </c>
      <c r="K35" s="9">
        <v>7</v>
      </c>
      <c r="L35" s="9" t="s">
        <v>97</v>
      </c>
    </row>
    <row r="36" spans="1:12" s="12" customFormat="1" ht="23.25" customHeight="1">
      <c r="A36" s="1" t="s">
        <v>0</v>
      </c>
      <c r="B36" s="1" t="s">
        <v>49</v>
      </c>
      <c r="C36" s="1" t="s">
        <v>59</v>
      </c>
      <c r="D36" s="1" t="s">
        <v>60</v>
      </c>
      <c r="E36" s="11">
        <v>3</v>
      </c>
      <c r="F36" s="9">
        <v>138.5</v>
      </c>
      <c r="G36" s="10">
        <f t="shared" si="6"/>
        <v>48.474999999999994</v>
      </c>
      <c r="H36" s="9">
        <v>73</v>
      </c>
      <c r="I36" s="9">
        <f t="shared" si="7"/>
        <v>21.9</v>
      </c>
      <c r="J36" s="9">
        <f t="shared" si="8"/>
        <v>70.375</v>
      </c>
      <c r="K36" s="9">
        <v>8</v>
      </c>
      <c r="L36" s="9" t="s">
        <v>97</v>
      </c>
    </row>
    <row r="37" spans="1:12" ht="6" customHeight="1">
      <c r="A37" s="14"/>
      <c r="B37" s="15"/>
      <c r="C37" s="15"/>
      <c r="D37" s="15"/>
      <c r="E37" s="6"/>
      <c r="F37" s="24"/>
      <c r="G37" s="24"/>
      <c r="H37" s="24"/>
      <c r="I37" s="24"/>
      <c r="J37" s="24"/>
      <c r="K37" s="24"/>
      <c r="L37" s="25"/>
    </row>
    <row r="38" spans="1:12" s="8" customFormat="1" ht="28.5">
      <c r="A38" s="1" t="s">
        <v>65</v>
      </c>
      <c r="B38" s="1" t="s">
        <v>26</v>
      </c>
      <c r="C38" s="1" t="s">
        <v>68</v>
      </c>
      <c r="D38" s="1" t="s">
        <v>69</v>
      </c>
      <c r="E38" s="7">
        <v>2</v>
      </c>
      <c r="F38" s="9">
        <v>132.5</v>
      </c>
      <c r="G38" s="10">
        <f>F38*0.35</f>
        <v>46.375</v>
      </c>
      <c r="H38" s="9">
        <v>80.599999999999994</v>
      </c>
      <c r="I38" s="9">
        <f>H38*0.3</f>
        <v>24.179999999999996</v>
      </c>
      <c r="J38" s="9">
        <f>G38+I38</f>
        <v>70.554999999999993</v>
      </c>
      <c r="K38" s="9">
        <v>1</v>
      </c>
      <c r="L38" s="9" t="s">
        <v>96</v>
      </c>
    </row>
    <row r="39" spans="1:12" s="8" customFormat="1" ht="28.5">
      <c r="A39" s="1" t="s">
        <v>65</v>
      </c>
      <c r="B39" s="1" t="s">
        <v>26</v>
      </c>
      <c r="C39" s="1" t="s">
        <v>66</v>
      </c>
      <c r="D39" s="1" t="s">
        <v>67</v>
      </c>
      <c r="E39" s="7">
        <v>2</v>
      </c>
      <c r="F39" s="9">
        <v>135.5</v>
      </c>
      <c r="G39" s="10">
        <f>F39*0.35</f>
        <v>47.424999999999997</v>
      </c>
      <c r="H39" s="9">
        <v>76.400000000000006</v>
      </c>
      <c r="I39" s="9">
        <f>H39*0.3</f>
        <v>22.92</v>
      </c>
      <c r="J39" s="9">
        <f>G39+I39</f>
        <v>70.344999999999999</v>
      </c>
      <c r="K39" s="9">
        <v>2</v>
      </c>
      <c r="L39" s="9" t="s">
        <v>96</v>
      </c>
    </row>
    <row r="40" spans="1:12" s="8" customFormat="1" ht="28.5">
      <c r="A40" s="1" t="s">
        <v>65</v>
      </c>
      <c r="B40" s="1" t="s">
        <v>26</v>
      </c>
      <c r="C40" s="1" t="s">
        <v>70</v>
      </c>
      <c r="D40" s="1" t="s">
        <v>71</v>
      </c>
      <c r="E40" s="7">
        <v>2</v>
      </c>
      <c r="F40" s="9">
        <v>129.5</v>
      </c>
      <c r="G40" s="10">
        <f>F40*0.35</f>
        <v>45.324999999999996</v>
      </c>
      <c r="H40" s="9">
        <v>79.400000000000006</v>
      </c>
      <c r="I40" s="9">
        <f>H40*0.3</f>
        <v>23.82</v>
      </c>
      <c r="J40" s="9">
        <f>G40+I40</f>
        <v>69.144999999999996</v>
      </c>
      <c r="K40" s="9">
        <v>3</v>
      </c>
      <c r="L40" s="9" t="s">
        <v>97</v>
      </c>
    </row>
    <row r="41" spans="1:12" s="8" customFormat="1" ht="6" customHeight="1">
      <c r="A41" s="16"/>
      <c r="B41" s="17"/>
      <c r="C41" s="17"/>
      <c r="D41" s="17"/>
      <c r="E41" s="21"/>
      <c r="F41" s="18"/>
      <c r="G41" s="19"/>
      <c r="H41" s="18"/>
      <c r="I41" s="18"/>
      <c r="J41" s="18"/>
      <c r="K41" s="17"/>
      <c r="L41" s="20"/>
    </row>
    <row r="42" spans="1:12" s="8" customFormat="1" ht="28.5">
      <c r="A42" s="1" t="s">
        <v>72</v>
      </c>
      <c r="B42" s="1" t="s">
        <v>73</v>
      </c>
      <c r="C42" s="1" t="s">
        <v>78</v>
      </c>
      <c r="D42" s="1" t="s">
        <v>79</v>
      </c>
      <c r="E42" s="7">
        <v>1</v>
      </c>
      <c r="F42" s="9">
        <v>134</v>
      </c>
      <c r="G42" s="10">
        <f>F42*0.35</f>
        <v>46.9</v>
      </c>
      <c r="H42" s="9">
        <v>78.599999999999994</v>
      </c>
      <c r="I42" s="9">
        <f>H42*0.3</f>
        <v>23.58</v>
      </c>
      <c r="J42" s="9">
        <f>G42+I42</f>
        <v>70.47999999999999</v>
      </c>
      <c r="K42" s="9">
        <v>1</v>
      </c>
      <c r="L42" s="9" t="s">
        <v>96</v>
      </c>
    </row>
    <row r="43" spans="1:12" s="8" customFormat="1" ht="28.5">
      <c r="A43" s="1" t="s">
        <v>72</v>
      </c>
      <c r="B43" s="1" t="s">
        <v>73</v>
      </c>
      <c r="C43" s="1" t="s">
        <v>76</v>
      </c>
      <c r="D43" s="1" t="s">
        <v>77</v>
      </c>
      <c r="E43" s="7">
        <v>1</v>
      </c>
      <c r="F43" s="9">
        <v>134</v>
      </c>
      <c r="G43" s="10">
        <f>F43*0.35</f>
        <v>46.9</v>
      </c>
      <c r="H43" s="9">
        <v>77.8</v>
      </c>
      <c r="I43" s="9">
        <f>H43*0.3</f>
        <v>23.34</v>
      </c>
      <c r="J43" s="9">
        <f>G43+I43</f>
        <v>70.239999999999995</v>
      </c>
      <c r="K43" s="9">
        <v>2</v>
      </c>
      <c r="L43" s="9" t="s">
        <v>97</v>
      </c>
    </row>
    <row r="44" spans="1:12" s="8" customFormat="1" ht="28.5">
      <c r="A44" s="1" t="s">
        <v>72</v>
      </c>
      <c r="B44" s="1" t="s">
        <v>73</v>
      </c>
      <c r="C44" s="1" t="s">
        <v>74</v>
      </c>
      <c r="D44" s="1" t="s">
        <v>75</v>
      </c>
      <c r="E44" s="7">
        <v>1</v>
      </c>
      <c r="F44" s="9">
        <v>133.5</v>
      </c>
      <c r="G44" s="10">
        <f>F44*0.35</f>
        <v>46.724999999999994</v>
      </c>
      <c r="H44" s="9">
        <v>76.400000000000006</v>
      </c>
      <c r="I44" s="9">
        <f>H44*0.3</f>
        <v>22.92</v>
      </c>
      <c r="J44" s="9">
        <f>G44+I44</f>
        <v>69.644999999999996</v>
      </c>
      <c r="K44" s="9">
        <v>3</v>
      </c>
      <c r="L44" s="9" t="s">
        <v>98</v>
      </c>
    </row>
  </sheetData>
  <sortState ref="A29:N36">
    <sortCondition descending="1" ref="J29:J36"/>
  </sortState>
  <mergeCells count="5">
    <mergeCell ref="A1:L1"/>
    <mergeCell ref="A2:L2"/>
    <mergeCell ref="B16:L16"/>
    <mergeCell ref="F28:L28"/>
    <mergeCell ref="F37:L37"/>
  </mergeCells>
  <phoneticPr fontId="1" type="noConversion"/>
  <pageMargins left="0.70866141732283472" right="0.70866141732283472" top="0.47" bottom="0.53"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成绩汇总及总排名（挂网）</vt:lpstr>
      <vt:lpstr>'成绩汇总及总排名（挂网）'!Print_Titles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2017-12-17T09:06:54Z</cp:lastPrinted>
  <dcterms:created xsi:type="dcterms:W3CDTF">2017-11-13T04:52:08Z</dcterms:created>
  <dcterms:modified xsi:type="dcterms:W3CDTF">2017-12-17T09:07:50Z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